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60" windowWidth="20730" windowHeight="11760"/>
  </bookViews>
  <sheets>
    <sheet name="Troškovnik - Grupa MD2" sheetId="8" r:id="rId1"/>
    <sheet name="Poveznice" sheetId="10" state="hidden" r:id="rId2"/>
  </sheets>
  <definedNames>
    <definedName name="enetrprise">Poveznice!$A$2:$A$3</definedName>
    <definedName name="enterprise">Poveznice!$A$2:$A$3</definedName>
    <definedName name="trainings">Poveznice!$C$2:$C$3</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23" i="8" l="1"/>
  <c r="K22" i="8"/>
  <c r="K21" i="8"/>
  <c r="L15" i="8"/>
  <c r="K18" i="8"/>
  <c r="K17" i="8"/>
  <c r="K16" i="8"/>
  <c r="K15" i="8"/>
  <c r="K14" i="8"/>
  <c r="K13" i="8"/>
  <c r="K12" i="8"/>
  <c r="K11" i="8"/>
  <c r="K10" i="8"/>
  <c r="K9" i="8"/>
  <c r="G23" i="8"/>
  <c r="H23" i="8" s="1"/>
  <c r="I23" i="8" s="1"/>
  <c r="G22" i="8"/>
  <c r="H22" i="8" s="1"/>
  <c r="I22" i="8" s="1"/>
  <c r="G21" i="8"/>
  <c r="H21" i="8" s="1"/>
  <c r="I21" i="8" s="1"/>
  <c r="G18" i="8"/>
  <c r="H18" i="8" s="1"/>
  <c r="I18" i="8" s="1"/>
  <c r="G17" i="8"/>
  <c r="H17" i="8" s="1"/>
  <c r="I17" i="8" s="1"/>
  <c r="G16" i="8"/>
  <c r="H16" i="8" s="1"/>
  <c r="I16" i="8" s="1"/>
  <c r="G15" i="8"/>
  <c r="H15" i="8" s="1"/>
  <c r="I15" i="8" s="1"/>
  <c r="G14" i="8"/>
  <c r="H14" i="8" s="1"/>
  <c r="I14" i="8" s="1"/>
  <c r="G13" i="8"/>
  <c r="H13" i="8" s="1"/>
  <c r="I13" i="8" s="1"/>
  <c r="G12" i="8"/>
  <c r="H12" i="8" s="1"/>
  <c r="I12" i="8" s="1"/>
  <c r="G11" i="8"/>
  <c r="H11" i="8" s="1"/>
  <c r="I11" i="8" s="1"/>
  <c r="G10" i="8"/>
  <c r="H10" i="8" s="1"/>
  <c r="I10" i="8" s="1"/>
  <c r="G9" i="8"/>
  <c r="H9" i="8" s="1"/>
  <c r="I9" i="8" s="1"/>
  <c r="B6" i="8"/>
  <c r="C6" i="8" s="1"/>
  <c r="D6" i="8" s="1"/>
  <c r="E6" i="8" s="1"/>
  <c r="F6" i="8" s="1"/>
  <c r="G6" i="8" s="1"/>
  <c r="H6" i="8" s="1"/>
  <c r="I6" i="8" s="1"/>
  <c r="J6" i="8" s="1"/>
  <c r="K6" i="8" s="1"/>
  <c r="L6" i="8" s="1"/>
  <c r="M6" i="8" s="1"/>
  <c r="L17" i="8" l="1"/>
  <c r="L22" i="8"/>
  <c r="L23" i="8"/>
  <c r="L16" i="8"/>
  <c r="L18" i="8"/>
  <c r="L21" i="8"/>
  <c r="L11" i="8"/>
  <c r="L13" i="8"/>
  <c r="L10" i="8"/>
  <c r="L12" i="8"/>
  <c r="L14" i="8"/>
  <c r="L9" i="8"/>
  <c r="I24" i="8"/>
  <c r="I19" i="8"/>
  <c r="K20" i="8"/>
  <c r="K8" i="8"/>
  <c r="L20" i="8" l="1"/>
  <c r="L8" i="8"/>
  <c r="K7" i="8"/>
  <c r="K11" i="10"/>
  <c r="L7" i="8" l="1"/>
  <c r="K14" i="10"/>
  <c r="K13" i="10"/>
  <c r="K12" i="10"/>
  <c r="L11" i="10" l="1"/>
  <c r="E13" i="10"/>
  <c r="I13" i="10" s="1"/>
  <c r="E12" i="10"/>
  <c r="I12" i="10" s="1"/>
  <c r="E11" i="10"/>
  <c r="I11" i="10" s="1"/>
  <c r="I14" i="10"/>
  <c r="J12" i="10"/>
  <c r="J13" i="10"/>
  <c r="J14" i="10"/>
  <c r="H12" i="10"/>
  <c r="H13" i="10"/>
  <c r="H14" i="10"/>
  <c r="J11" i="10"/>
  <c r="H11" i="10"/>
</calcChain>
</file>

<file path=xl/sharedStrings.xml><?xml version="1.0" encoding="utf-8"?>
<sst xmlns="http://schemas.openxmlformats.org/spreadsheetml/2006/main" count="85" uniqueCount="64">
  <si>
    <t>Korisnički udio</t>
  </si>
  <si>
    <t>Srednje</t>
  </si>
  <si>
    <t>DA</t>
  </si>
  <si>
    <t>NE</t>
  </si>
  <si>
    <t>Veličina poduzeća</t>
  </si>
  <si>
    <t>Usavršavanje je provedeno za radnike s invaliditetom ili radnike u nepovoljnom položaju</t>
  </si>
  <si>
    <t>Malo i mikro</t>
  </si>
  <si>
    <t>A</t>
  </si>
  <si>
    <t>B</t>
  </si>
  <si>
    <t>C</t>
  </si>
  <si>
    <t>Regionalne potpore</t>
  </si>
  <si>
    <t>Savjetovanje</t>
  </si>
  <si>
    <t>Sajmovi</t>
  </si>
  <si>
    <t>D</t>
  </si>
  <si>
    <t>Usavršavanje</t>
  </si>
  <si>
    <t>Vrste potpora</t>
  </si>
  <si>
    <t>Opis potpore</t>
  </si>
  <si>
    <t>Max Iznos</t>
  </si>
  <si>
    <t>Parametri za formule</t>
  </si>
  <si>
    <t>S</t>
  </si>
  <si>
    <t xml:space="preserve">M </t>
  </si>
  <si>
    <t>M</t>
  </si>
  <si>
    <t>Min Iznos</t>
  </si>
  <si>
    <t>Ukupno razdoblje provedbe projekta</t>
  </si>
  <si>
    <t>Obrazloženje</t>
  </si>
  <si>
    <t>komad</t>
  </si>
  <si>
    <t>Jedinica mjere</t>
  </si>
  <si>
    <t>Veličina jedinice</t>
  </si>
  <si>
    <t>T R O Š K O V N I K</t>
  </si>
  <si>
    <t>1.1.  Higijenske potrepštine</t>
  </si>
  <si>
    <t>1.1.1. - Deterdžent za veš 1 - 1,5 kg (1 pakiranje po paketu)</t>
  </si>
  <si>
    <t>1.1.2. - Deterdžent za suđe 500 ml (1 komad po paketu)</t>
  </si>
  <si>
    <t>1.1.3. - Abrazivno sredstvo za suđe 450 - 500 ml (1 komad po paketu)</t>
  </si>
  <si>
    <t>1.1.4. - Šampon 450 ml - 1 l (1 komad po paketu)</t>
  </si>
  <si>
    <t>1.1.5. - Gel za tuširanje 250 - 300 ml (1 komad po paketu)</t>
  </si>
  <si>
    <t>1.1.6. - Sapun čvrsti 90 - 100 g (2 komada po paketu)</t>
  </si>
  <si>
    <t>1.1.7. - Pasta za zube 75 ml ( 1 komad po paketu)</t>
  </si>
  <si>
    <t>1.1.8. - Četkica za zube (1 komad po paketu)</t>
  </si>
  <si>
    <t>1.1.9. - Toaletni papir 10 rola (1 pakiranje po paketu)</t>
  </si>
  <si>
    <t>1.1.10. - Sredstvo za čišćenje sanitarija 750 ml - 1 l (1 komad po paketu)</t>
  </si>
  <si>
    <t xml:space="preserve">1.2. - Higijenski proizvodi vezani uz borbu protiv koronavirusa (COVID-19) </t>
  </si>
  <si>
    <t>1.2.1. - Sredstvo za dezinfekciju 1 l (1 komad po paketu)</t>
  </si>
  <si>
    <t>1.2.2. - Zaštitne maske 50 kom (1 pakiranje po paketu)</t>
  </si>
  <si>
    <t>1.2.3. - Jednokratne zaštitne rukavice 150 kom (1 pakiranje po paketu)</t>
  </si>
  <si>
    <t xml:space="preserve">pakiranje </t>
  </si>
  <si>
    <t>Higijenski proizvodi - Grupa MD2</t>
  </si>
  <si>
    <t>1. Troškovi kupnje osnovne materijalne pomoći                          (ukupna vrijednost)</t>
  </si>
  <si>
    <t>Paket 1. - Ukupno cijena jednog paket higijenskih potrepština za jednu osobu:</t>
  </si>
  <si>
    <t>Paket 2. - Ukupna cijena paketa Higijenski proizvodi vezani uz borbu protiv koronavirusa (COVID-19) za jednu osobu</t>
  </si>
  <si>
    <t>(pečat, čitko ime i prezime ovlaštene osobe)</t>
  </si>
  <si>
    <t>(potpis ovlaštene osobe)</t>
  </si>
  <si>
    <t>M.P.</t>
  </si>
  <si>
    <t>Količina u jednom paketu</t>
  </si>
  <si>
    <t>Jedinična cijena bez PDV-a, KN</t>
  </si>
  <si>
    <t>Stopa PDV-a (%)</t>
  </si>
  <si>
    <t xml:space="preserve"> Iznos PDV-a, KN</t>
  </si>
  <si>
    <t>Ukupno s PDV-om, KN         (5+7)</t>
  </si>
  <si>
    <t>Ukupna cijena artikla u jednom paketu (3*8)</t>
  </si>
  <si>
    <t>Ukupna količina</t>
  </si>
  <si>
    <t>Ukupan iznos bez PDV-a, KN                     (5*10)</t>
  </si>
  <si>
    <t>Ukupan iznos s PDV-om, KN                (8*10)</t>
  </si>
  <si>
    <t>U slučaju da je za jedinicu ponuđen raspon veličine (npr. 70 - 100 g) u stupac "Veličina jedinice" treba upisati veličinu ponuđenog pakiranja.</t>
  </si>
  <si>
    <t xml:space="preserve">Kako se radi o količinama koje će biti sastavni dio svakog pojedinačnog paketa potrebno je ponuditi ukupnu količinu jedinice mjere kako je navedeno u Stupcu br. 1 Troškovnika bez obzira na veličinu i broj pakiranja. 
Npr. ako na tržištu nema pakiranja od 150 kom zaštitnih rukavica ponuditelj može ponuditi jedno pakiranje koje je sastavljeno iz više manjih pakiranja, ali ukupna količina mora biti 150 komada. Bez obzira na ukupan broj manjih pakiranja cijena se iskazuje kao da se radi o jednom pakiranju od 150 komada.
</t>
  </si>
  <si>
    <t>PRILOG 14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</si>
</sst>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k_n_-;\-* #,##0.00\ _k_n_-;_-* &quot;-&quot;??\ _k_n_-;_-@_-"/>
    <numFmt numFmtId="164" formatCode="#,###,###,##0.0000"/>
    <numFmt numFmtId="165" formatCode="#,###,###,##0.00"/>
  </numFmts>
  <fonts count="17" x14ac:knownFonts="1">
    <font>
      <sz val="9"/>
      <color theme="1"/>
      <name val="Verdana"/>
      <family val="2"/>
    </font>
    <font>
      <b/>
      <sz val="8"/>
      <color indexed="56"/>
      <name val="Verdana"/>
      <family val="2"/>
    </font>
    <font>
      <b/>
      <sz val="11"/>
      <name val="Arial"/>
      <family val="2"/>
      <charset val="238"/>
    </font>
    <font>
      <b/>
      <sz val="10"/>
      <name val="Arial"/>
      <family val="2"/>
      <charset val="238"/>
    </font>
    <font>
      <sz val="10"/>
      <name val="Arial"/>
      <family val="2"/>
      <charset val="238"/>
    </font>
    <font>
      <sz val="10"/>
      <color theme="1"/>
      <name val="Arial"/>
      <family val="2"/>
      <charset val="238"/>
    </font>
    <font>
      <sz val="11"/>
      <color rgb="FF9C0006"/>
      <name val="Calibri"/>
      <family val="2"/>
      <charset val="238"/>
      <scheme val="minor"/>
    </font>
    <font>
      <sz val="11"/>
      <color rgb="FF9C6500"/>
      <name val="Calibri"/>
      <family val="2"/>
      <charset val="238"/>
      <scheme val="minor"/>
    </font>
    <font>
      <b/>
      <sz val="11"/>
      <color rgb="FF9C6500"/>
      <name val="Calibri"/>
      <family val="2"/>
      <charset val="238"/>
      <scheme val="minor"/>
    </font>
    <font>
      <b/>
      <sz val="12"/>
      <name val="Arial"/>
      <family val="2"/>
      <charset val="238"/>
    </font>
    <font>
      <sz val="12"/>
      <color theme="1"/>
      <name val="Verdana"/>
      <family val="2"/>
    </font>
    <font>
      <sz val="11"/>
      <color theme="1"/>
      <name val="Verdana"/>
      <family val="2"/>
    </font>
    <font>
      <b/>
      <sz val="12"/>
      <color theme="1"/>
      <name val="Verdana"/>
      <family val="2"/>
      <charset val="238"/>
    </font>
    <font>
      <b/>
      <sz val="10"/>
      <color theme="1"/>
      <name val="Arial"/>
      <family val="2"/>
      <charset val="238"/>
    </font>
    <font>
      <b/>
      <sz val="8"/>
      <name val="Arial"/>
      <family val="2"/>
      <charset val="238"/>
    </font>
    <font>
      <b/>
      <sz val="9"/>
      <color theme="1"/>
      <name val="Verdana"/>
      <family val="2"/>
      <charset val="238"/>
    </font>
    <font>
      <sz val="11"/>
      <name val="Arial"/>
      <family val="2"/>
      <charset val="238"/>
    </font>
  </fonts>
  <fills count="12">
    <fill>
      <patternFill patternType="none"/>
    </fill>
    <fill>
      <patternFill patternType="gray125"/>
    </fill>
    <fill>
      <patternFill patternType="solid">
        <fgColor rgb="FF99FFCC"/>
        <bgColor indexed="64"/>
      </patternFill>
    </fill>
    <fill>
      <patternFill patternType="solid">
        <fgColor rgb="FF92D050"/>
        <bgColor indexed="64"/>
      </patternFill>
    </fill>
    <fill>
      <patternFill patternType="solid">
        <fgColor theme="5" tint="0.39997558519241921"/>
        <bgColor indexed="64"/>
      </patternFill>
    </fill>
    <fill>
      <patternFill patternType="solid">
        <fgColor rgb="FFFFC7CE"/>
      </patternFill>
    </fill>
    <fill>
      <patternFill patternType="solid">
        <fgColor rgb="FFFFEB9C"/>
      </patternFill>
    </fill>
    <fill>
      <patternFill patternType="solid">
        <fgColor theme="6" tint="0.79998168889431442"/>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0"/>
        <bgColor indexed="64"/>
      </patternFill>
    </fill>
  </fills>
  <borders count="50">
    <border>
      <left/>
      <right/>
      <top/>
      <bottom/>
      <diagonal/>
    </border>
    <border>
      <left style="dashed">
        <color indexed="64"/>
      </left>
      <right style="dashed">
        <color indexed="64"/>
      </right>
      <top style="dashed">
        <color indexed="64"/>
      </top>
      <bottom style="dashed">
        <color indexed="64"/>
      </bottom>
      <diagonal/>
    </border>
    <border>
      <left/>
      <right/>
      <top/>
      <bottom style="thin">
        <color indexed="64"/>
      </bottom>
      <diagonal/>
    </border>
    <border>
      <left style="medium">
        <color indexed="64"/>
      </left>
      <right/>
      <top style="medium">
        <color indexed="64"/>
      </top>
      <bottom style="medium">
        <color indexed="64"/>
      </bottom>
      <diagonal/>
    </border>
    <border>
      <left style="medium">
        <color indexed="64"/>
      </left>
      <right style="dashed">
        <color indexed="64"/>
      </right>
      <top style="dashed">
        <color indexed="64"/>
      </top>
      <bottom style="dashed">
        <color indexed="64"/>
      </bottom>
      <diagonal/>
    </border>
    <border>
      <left/>
      <right/>
      <top style="medium">
        <color indexed="64"/>
      </top>
      <bottom style="medium">
        <color indexed="64"/>
      </bottom>
      <diagonal/>
    </border>
    <border>
      <left style="medium">
        <color indexed="64"/>
      </left>
      <right style="medium">
        <color indexed="64"/>
      </right>
      <top style="dashed">
        <color indexed="64"/>
      </top>
      <bottom style="dash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diagonalUp="1" diagonalDown="1">
      <left/>
      <right/>
      <top style="thin">
        <color indexed="64"/>
      </top>
      <bottom/>
      <diagonal style="thin">
        <color indexed="64"/>
      </diagonal>
    </border>
    <border diagonalUp="1" diagonalDown="1">
      <left/>
      <right/>
      <top/>
      <bottom/>
      <diagonal style="thin">
        <color indexed="64"/>
      </diagonal>
    </border>
    <border diagonalUp="1" diagonalDown="1">
      <left/>
      <right/>
      <top/>
      <bottom style="thin">
        <color indexed="64"/>
      </bottom>
      <diagonal style="thin">
        <color indexed="64"/>
      </diagonal>
    </border>
    <border>
      <left style="medium">
        <color indexed="64"/>
      </left>
      <right/>
      <top style="dashed">
        <color indexed="64"/>
      </top>
      <bottom style="dashed">
        <color indexed="64"/>
      </bottom>
      <diagonal/>
    </border>
    <border>
      <left style="medium">
        <color indexed="64"/>
      </left>
      <right style="medium">
        <color indexed="64"/>
      </right>
      <top style="medium">
        <color indexed="64"/>
      </top>
      <bottom/>
      <diagonal/>
    </border>
    <border>
      <left style="medium">
        <color indexed="64"/>
      </left>
      <right style="dashed">
        <color indexed="64"/>
      </right>
      <top style="medium">
        <color indexed="64"/>
      </top>
      <bottom/>
      <diagonal/>
    </border>
    <border>
      <left style="dashed">
        <color indexed="64"/>
      </left>
      <right style="dashed">
        <color indexed="64"/>
      </right>
      <top style="medium">
        <color indexed="64"/>
      </top>
      <bottom/>
      <diagonal/>
    </border>
    <border>
      <left/>
      <right style="medium">
        <color indexed="64"/>
      </right>
      <top style="medium">
        <color indexed="64"/>
      </top>
      <bottom style="medium">
        <color indexed="64"/>
      </bottom>
      <diagonal/>
    </border>
    <border>
      <left style="dashed">
        <color indexed="64"/>
      </left>
      <right style="medium">
        <color indexed="64"/>
      </right>
      <top style="medium">
        <color indexed="64"/>
      </top>
      <bottom/>
      <diagonal/>
    </border>
    <border>
      <left style="dashed">
        <color indexed="64"/>
      </left>
      <right style="medium">
        <color indexed="64"/>
      </right>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top style="dashed">
        <color indexed="64"/>
      </top>
      <bottom style="dashed">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dashed">
        <color indexed="64"/>
      </right>
      <top style="dashed">
        <color indexed="64"/>
      </top>
      <bottom style="dotted">
        <color indexed="64"/>
      </bottom>
      <diagonal/>
    </border>
    <border>
      <left style="dashed">
        <color indexed="64"/>
      </left>
      <right style="dashed">
        <color indexed="64"/>
      </right>
      <top style="dotted">
        <color indexed="64"/>
      </top>
      <bottom style="dotted">
        <color indexed="64"/>
      </bottom>
      <diagonal/>
    </border>
    <border>
      <left style="dashed">
        <color indexed="64"/>
      </left>
      <right style="dashed">
        <color indexed="64"/>
      </right>
      <top style="dotted">
        <color indexed="64"/>
      </top>
      <bottom/>
      <diagonal/>
    </border>
    <border>
      <left style="dashed">
        <color indexed="64"/>
      </left>
      <right style="medium">
        <color indexed="64"/>
      </right>
      <top style="dashed">
        <color indexed="64"/>
      </top>
      <bottom/>
      <diagonal/>
    </border>
    <border>
      <left style="dashed">
        <color indexed="64"/>
      </left>
      <right style="medium">
        <color indexed="64"/>
      </right>
      <top/>
      <bottom/>
      <diagonal/>
    </border>
    <border>
      <left/>
      <right style="dashed">
        <color indexed="64"/>
      </right>
      <top style="dashed">
        <color indexed="64"/>
      </top>
      <bottom style="dashed">
        <color indexed="64"/>
      </bottom>
      <diagonal/>
    </border>
    <border>
      <left/>
      <right style="dashed">
        <color indexed="64"/>
      </right>
      <top style="dashed">
        <color indexed="64"/>
      </top>
      <bottom style="dotted">
        <color indexed="64"/>
      </bottom>
      <diagonal/>
    </border>
    <border>
      <left/>
      <right style="dashed">
        <color indexed="64"/>
      </right>
      <top style="dotted">
        <color indexed="64"/>
      </top>
      <bottom style="dotted">
        <color indexed="64"/>
      </bottom>
      <diagonal/>
    </border>
    <border>
      <left/>
      <right style="dashed">
        <color indexed="64"/>
      </right>
      <top style="dotted">
        <color indexed="64"/>
      </top>
      <bottom/>
      <diagonal/>
    </border>
    <border>
      <left/>
      <right style="dashed">
        <color indexed="64"/>
      </right>
      <top style="medium">
        <color indexed="64"/>
      </top>
      <bottom style="medium">
        <color indexed="64"/>
      </bottom>
      <diagonal/>
    </border>
    <border>
      <left style="medium">
        <color indexed="64"/>
      </left>
      <right style="medium">
        <color indexed="64"/>
      </right>
      <top/>
      <bottom style="dashed">
        <color indexed="64"/>
      </bottom>
      <diagonal/>
    </border>
    <border>
      <left style="dashed">
        <color indexed="64"/>
      </left>
      <right style="medium">
        <color indexed="64"/>
      </right>
      <top/>
      <bottom style="dashed">
        <color indexed="64"/>
      </bottom>
      <diagonal/>
    </border>
    <border>
      <left style="medium">
        <color indexed="64"/>
      </left>
      <right style="dashed">
        <color indexed="64"/>
      </right>
      <top/>
      <bottom/>
      <diagonal/>
    </border>
    <border>
      <left style="dashed">
        <color indexed="64"/>
      </left>
      <right style="dashed">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top style="dashed">
        <color indexed="64"/>
      </top>
      <bottom style="medium">
        <color indexed="64"/>
      </bottom>
      <diagonal/>
    </border>
    <border>
      <left/>
      <right/>
      <top style="dashed">
        <color indexed="64"/>
      </top>
      <bottom style="medium">
        <color indexed="64"/>
      </bottom>
      <diagonal/>
    </border>
    <border>
      <left/>
      <right style="dashed">
        <color indexed="64"/>
      </right>
      <top style="dashed">
        <color indexed="64"/>
      </top>
      <bottom style="medium">
        <color indexed="64"/>
      </bottom>
      <diagonal/>
    </border>
    <border>
      <left/>
      <right/>
      <top style="dashed">
        <color indexed="64"/>
      </top>
      <bottom style="dashed">
        <color indexed="64"/>
      </bottom>
      <diagonal/>
    </border>
  </borders>
  <cellStyleXfs count="3">
    <xf numFmtId="0" fontId="0" fillId="0" borderId="0"/>
    <xf numFmtId="0" fontId="6" fillId="5" borderId="0" applyNumberFormat="0" applyBorder="0" applyAlignment="0" applyProtection="0"/>
    <xf numFmtId="0" fontId="7" fillId="6" borderId="0" applyNumberFormat="0" applyBorder="0" applyAlignment="0" applyProtection="0"/>
  </cellStyleXfs>
  <cellXfs count="113">
    <xf numFmtId="0" fontId="0" fillId="0" borderId="0" xfId="0"/>
    <xf numFmtId="0" fontId="5" fillId="0" borderId="0" xfId="0" applyFont="1"/>
    <xf numFmtId="0" fontId="5" fillId="4" borderId="0" xfId="0" applyFont="1" applyFill="1" applyAlignment="1">
      <alignment wrapText="1"/>
    </xf>
    <xf numFmtId="0" fontId="4" fillId="3" borderId="0" xfId="0" applyFont="1" applyFill="1" applyAlignment="1">
      <alignment wrapText="1"/>
    </xf>
    <xf numFmtId="10" fontId="0" fillId="0" borderId="0" xfId="0" applyNumberFormat="1"/>
    <xf numFmtId="0" fontId="0" fillId="0" borderId="0" xfId="0" applyAlignment="1">
      <alignment wrapText="1"/>
    </xf>
    <xf numFmtId="0" fontId="7" fillId="6" borderId="0" xfId="2"/>
    <xf numFmtId="3" fontId="7" fillId="6" borderId="0" xfId="2" applyNumberFormat="1"/>
    <xf numFmtId="0" fontId="7" fillId="6" borderId="7" xfId="2" applyBorder="1"/>
    <xf numFmtId="0" fontId="7" fillId="6" borderId="8" xfId="2" applyBorder="1"/>
    <xf numFmtId="0" fontId="7" fillId="6" borderId="9" xfId="2" applyBorder="1"/>
    <xf numFmtId="0" fontId="8" fillId="6" borderId="10" xfId="2" applyFont="1" applyBorder="1" applyAlignment="1">
      <alignment horizontal="center"/>
    </xf>
    <xf numFmtId="0" fontId="8" fillId="6" borderId="0" xfId="2" applyFont="1" applyBorder="1" applyAlignment="1">
      <alignment horizontal="center"/>
    </xf>
    <xf numFmtId="0" fontId="8" fillId="6" borderId="11" xfId="2" applyFont="1" applyBorder="1" applyAlignment="1">
      <alignment horizontal="center"/>
    </xf>
    <xf numFmtId="0" fontId="7" fillId="6" borderId="11" xfId="2" applyBorder="1"/>
    <xf numFmtId="9" fontId="8" fillId="6" borderId="10" xfId="2" applyNumberFormat="1" applyFont="1" applyBorder="1"/>
    <xf numFmtId="9" fontId="8" fillId="6" borderId="11" xfId="2" applyNumberFormat="1" applyFont="1" applyBorder="1"/>
    <xf numFmtId="9" fontId="8" fillId="6" borderId="0" xfId="2" applyNumberFormat="1" applyFont="1" applyBorder="1"/>
    <xf numFmtId="0" fontId="7" fillId="6" borderId="13" xfId="2" applyBorder="1"/>
    <xf numFmtId="0" fontId="8" fillId="6" borderId="12" xfId="2" applyFont="1" applyBorder="1" applyAlignment="1">
      <alignment horizontal="center"/>
    </xf>
    <xf numFmtId="0" fontId="8" fillId="6" borderId="2" xfId="2" applyFont="1" applyBorder="1" applyAlignment="1">
      <alignment horizontal="center"/>
    </xf>
    <xf numFmtId="0" fontId="7" fillId="6" borderId="2" xfId="2" applyBorder="1"/>
    <xf numFmtId="9" fontId="8" fillId="6" borderId="12" xfId="2" applyNumberFormat="1" applyFont="1" applyBorder="1"/>
    <xf numFmtId="9" fontId="8" fillId="6" borderId="2" xfId="2" applyNumberFormat="1" applyFont="1" applyBorder="1"/>
    <xf numFmtId="9" fontId="8" fillId="6" borderId="13" xfId="2" applyNumberFormat="1" applyFont="1" applyBorder="1"/>
    <xf numFmtId="9" fontId="7" fillId="6" borderId="14" xfId="2" applyNumberFormat="1" applyBorder="1"/>
    <xf numFmtId="9" fontId="7" fillId="6" borderId="15" xfId="2" applyNumberFormat="1" applyBorder="1"/>
    <xf numFmtId="9" fontId="7" fillId="6" borderId="16" xfId="2" applyNumberFormat="1" applyBorder="1"/>
    <xf numFmtId="0" fontId="6" fillId="5" borderId="0" xfId="1"/>
    <xf numFmtId="0" fontId="0" fillId="0" borderId="0" xfId="0" applyProtection="1">
      <protection locked="0"/>
    </xf>
    <xf numFmtId="0" fontId="1" fillId="0" borderId="0" xfId="0" applyFont="1" applyAlignment="1" applyProtection="1">
      <alignment horizontal="center"/>
      <protection locked="0"/>
    </xf>
    <xf numFmtId="0" fontId="0" fillId="0" borderId="0" xfId="0" applyAlignment="1" applyProtection="1">
      <alignment horizontal="center" vertical="center"/>
      <protection locked="0"/>
    </xf>
    <xf numFmtId="0" fontId="5" fillId="0" borderId="17" xfId="0" applyFont="1" applyBorder="1" applyAlignment="1">
      <alignment horizontal="left" vertical="top" wrapText="1" indent="1"/>
    </xf>
    <xf numFmtId="0" fontId="5" fillId="7" borderId="17" xfId="0" applyFont="1" applyFill="1" applyBorder="1" applyAlignment="1">
      <alignment vertical="top" wrapText="1"/>
    </xf>
    <xf numFmtId="1" fontId="3" fillId="7" borderId="1" xfId="0" applyNumberFormat="1" applyFont="1" applyFill="1" applyBorder="1" applyAlignment="1">
      <alignment horizontal="right" wrapText="1"/>
    </xf>
    <xf numFmtId="4" fontId="4" fillId="7" borderId="25" xfId="0" applyNumberFormat="1" applyFont="1" applyFill="1" applyBorder="1" applyAlignment="1">
      <alignment horizontal="right" wrapText="1" indent="1"/>
    </xf>
    <xf numFmtId="4" fontId="4" fillId="7" borderId="24" xfId="0" applyNumberFormat="1" applyFont="1" applyFill="1" applyBorder="1" applyAlignment="1">
      <alignment horizontal="center" vertical="center" wrapText="1"/>
    </xf>
    <xf numFmtId="0" fontId="10" fillId="0" borderId="0" xfId="0" applyFont="1" applyProtection="1">
      <protection locked="0"/>
    </xf>
    <xf numFmtId="0" fontId="9" fillId="2" borderId="1" xfId="0" applyFont="1" applyFill="1" applyBorder="1" applyAlignment="1">
      <alignment vertical="top" wrapText="1"/>
    </xf>
    <xf numFmtId="4" fontId="9" fillId="2" borderId="1" xfId="0" applyNumberFormat="1" applyFont="1" applyFill="1" applyBorder="1" applyAlignment="1">
      <alignment horizontal="right" wrapText="1" indent="1"/>
    </xf>
    <xf numFmtId="4" fontId="9" fillId="2" borderId="24" xfId="0" applyNumberFormat="1" applyFont="1" applyFill="1" applyBorder="1" applyAlignment="1">
      <alignment horizontal="right" wrapText="1" indent="1"/>
    </xf>
    <xf numFmtId="4" fontId="9" fillId="9" borderId="23" xfId="0" applyNumberFormat="1" applyFont="1" applyFill="1" applyBorder="1" applyAlignment="1">
      <alignment horizontal="right" vertical="center" wrapText="1"/>
    </xf>
    <xf numFmtId="1" fontId="3" fillId="0" borderId="28" xfId="0" applyNumberFormat="1" applyFont="1" applyFill="1" applyBorder="1" applyAlignment="1">
      <alignment horizontal="right" wrapText="1"/>
    </xf>
    <xf numFmtId="4" fontId="3" fillId="0" borderId="28" xfId="0" applyNumberFormat="1" applyFont="1" applyFill="1" applyBorder="1" applyAlignment="1">
      <alignment horizontal="right" wrapText="1"/>
    </xf>
    <xf numFmtId="1" fontId="3" fillId="0" borderId="29" xfId="0" applyNumberFormat="1" applyFont="1" applyFill="1" applyBorder="1" applyAlignment="1">
      <alignment horizontal="right" wrapText="1"/>
    </xf>
    <xf numFmtId="4" fontId="4" fillId="0" borderId="29" xfId="0" applyNumberFormat="1" applyFont="1" applyFill="1" applyBorder="1" applyAlignment="1">
      <alignment horizontal="right" wrapText="1" indent="1"/>
    </xf>
    <xf numFmtId="1" fontId="3" fillId="0" borderId="30" xfId="0" applyNumberFormat="1" applyFont="1" applyFill="1" applyBorder="1" applyAlignment="1">
      <alignment horizontal="right" wrapText="1"/>
    </xf>
    <xf numFmtId="0" fontId="2" fillId="8" borderId="18" xfId="0" applyFont="1" applyFill="1" applyBorder="1" applyAlignment="1">
      <alignment horizontal="center" vertical="center" wrapText="1"/>
    </xf>
    <xf numFmtId="0" fontId="9" fillId="2" borderId="33" xfId="0" applyFont="1" applyFill="1" applyBorder="1" applyAlignment="1">
      <alignment vertical="top" wrapText="1"/>
    </xf>
    <xf numFmtId="0" fontId="3" fillId="7" borderId="33" xfId="0" applyFont="1" applyFill="1" applyBorder="1" applyAlignment="1">
      <alignment horizontal="justify" vertical="top" wrapText="1"/>
    </xf>
    <xf numFmtId="0" fontId="0" fillId="0" borderId="0" xfId="0" applyAlignment="1" applyProtection="1">
      <alignment horizontal="center"/>
      <protection locked="0"/>
    </xf>
    <xf numFmtId="0" fontId="9" fillId="2" borderId="33" xfId="0" applyFont="1" applyFill="1" applyBorder="1" applyAlignment="1">
      <alignment horizontal="center" vertical="top" wrapText="1"/>
    </xf>
    <xf numFmtId="0" fontId="3" fillId="7" borderId="33" xfId="0" applyFont="1" applyFill="1" applyBorder="1" applyAlignment="1">
      <alignment horizontal="center" vertical="top" wrapText="1"/>
    </xf>
    <xf numFmtId="0" fontId="3" fillId="0" borderId="34" xfId="0" applyFont="1" applyFill="1" applyBorder="1" applyAlignment="1">
      <alignment horizontal="center" vertical="top" wrapText="1"/>
    </xf>
    <xf numFmtId="0" fontId="3" fillId="0" borderId="35" xfId="0" applyFont="1" applyFill="1" applyBorder="1" applyAlignment="1">
      <alignment horizontal="center" vertical="top" wrapText="1"/>
    </xf>
    <xf numFmtId="0" fontId="3" fillId="0" borderId="36" xfId="0" applyFont="1" applyFill="1" applyBorder="1" applyAlignment="1">
      <alignment horizontal="center" vertical="top" wrapText="1"/>
    </xf>
    <xf numFmtId="0" fontId="9" fillId="9" borderId="3" xfId="0" applyFont="1" applyFill="1" applyBorder="1" applyAlignment="1">
      <alignment horizontal="right" wrapText="1"/>
    </xf>
    <xf numFmtId="0" fontId="9" fillId="2" borderId="4" xfId="0" applyFont="1" applyFill="1" applyBorder="1" applyAlignment="1">
      <alignment horizontal="center" vertical="top" wrapText="1"/>
    </xf>
    <xf numFmtId="0" fontId="3" fillId="7" borderId="4" xfId="0" applyFont="1" applyFill="1" applyBorder="1" applyAlignment="1">
      <alignment horizontal="center" vertical="top" wrapText="1"/>
    </xf>
    <xf numFmtId="0" fontId="9" fillId="9" borderId="26" xfId="0" applyFont="1" applyFill="1" applyBorder="1" applyAlignment="1">
      <alignment horizontal="center" vertical="center" wrapText="1"/>
    </xf>
    <xf numFmtId="0" fontId="9" fillId="9" borderId="37" xfId="0" applyFont="1" applyFill="1" applyBorder="1" applyAlignment="1">
      <alignment horizontal="center" vertical="center" wrapText="1"/>
    </xf>
    <xf numFmtId="4" fontId="9" fillId="9" borderId="37" xfId="0" applyNumberFormat="1" applyFont="1" applyFill="1" applyBorder="1" applyAlignment="1">
      <alignment horizontal="right" vertical="center" wrapText="1"/>
    </xf>
    <xf numFmtId="0" fontId="9" fillId="9" borderId="37" xfId="0" applyFont="1" applyFill="1" applyBorder="1" applyAlignment="1">
      <alignment horizontal="right" vertical="center" wrapText="1"/>
    </xf>
    <xf numFmtId="0" fontId="9" fillId="9" borderId="27" xfId="0" applyFont="1" applyFill="1" applyBorder="1" applyAlignment="1">
      <alignment horizontal="right" vertical="center" wrapText="1"/>
    </xf>
    <xf numFmtId="4" fontId="4" fillId="7" borderId="1" xfId="0" applyNumberFormat="1" applyFont="1" applyFill="1" applyBorder="1" applyAlignment="1">
      <alignment horizontal="right" wrapText="1" indent="1"/>
    </xf>
    <xf numFmtId="0" fontId="3" fillId="7" borderId="1" xfId="0" applyFont="1" applyFill="1" applyBorder="1" applyAlignment="1">
      <alignment horizontal="justify" vertical="top" wrapText="1"/>
    </xf>
    <xf numFmtId="0" fontId="9" fillId="2" borderId="6" xfId="0" applyFont="1" applyFill="1" applyBorder="1" applyAlignment="1">
      <alignment horizontal="left" vertical="center" wrapText="1"/>
    </xf>
    <xf numFmtId="0" fontId="3" fillId="0" borderId="4" xfId="0" applyFont="1" applyFill="1" applyBorder="1" applyAlignment="1">
      <alignment horizontal="center" vertical="top" wrapText="1"/>
    </xf>
    <xf numFmtId="4" fontId="4" fillId="10" borderId="25" xfId="0" applyNumberFormat="1" applyFont="1" applyFill="1" applyBorder="1" applyAlignment="1">
      <alignment horizontal="right" wrapText="1" indent="1"/>
    </xf>
    <xf numFmtId="1" fontId="3" fillId="10" borderId="1" xfId="0" applyNumberFormat="1" applyFont="1" applyFill="1" applyBorder="1" applyAlignment="1">
      <alignment horizontal="right" wrapText="1"/>
    </xf>
    <xf numFmtId="0" fontId="12" fillId="0" borderId="0" xfId="0" applyFont="1" applyAlignment="1" applyProtection="1">
      <alignment vertical="center"/>
      <protection locked="0"/>
    </xf>
    <xf numFmtId="4" fontId="3" fillId="10" borderId="25" xfId="0" applyNumberFormat="1" applyFont="1" applyFill="1" applyBorder="1" applyAlignment="1">
      <alignment horizontal="right" wrapText="1" indent="1"/>
    </xf>
    <xf numFmtId="0" fontId="3" fillId="0" borderId="2" xfId="0" applyFont="1" applyBorder="1" applyAlignment="1">
      <alignment horizontal="center" vertical="center"/>
    </xf>
    <xf numFmtId="164" fontId="3" fillId="0" borderId="2" xfId="0" applyNumberFormat="1" applyFont="1" applyBorder="1" applyAlignment="1">
      <alignment horizontal="center" vertical="center"/>
    </xf>
    <xf numFmtId="165" fontId="3" fillId="0" borderId="2" xfId="0" applyNumberFormat="1" applyFont="1" applyBorder="1" applyAlignment="1">
      <alignment horizontal="center" vertical="center"/>
    </xf>
    <xf numFmtId="0" fontId="15" fillId="0" borderId="0" xfId="0" applyFont="1" applyProtection="1">
      <protection locked="0"/>
    </xf>
    <xf numFmtId="0" fontId="16" fillId="8" borderId="42" xfId="0" applyFont="1" applyFill="1" applyBorder="1" applyAlignment="1">
      <alignment horizontal="center" vertical="center" wrapText="1"/>
    </xf>
    <xf numFmtId="0" fontId="11" fillId="8" borderId="43" xfId="0" applyFont="1" applyFill="1" applyBorder="1" applyAlignment="1">
      <alignment horizontal="center" vertical="center" wrapText="1"/>
    </xf>
    <xf numFmtId="0" fontId="11" fillId="8" borderId="44" xfId="0" applyFont="1" applyFill="1" applyBorder="1" applyAlignment="1">
      <alignment horizontal="center" vertical="center" wrapText="1"/>
    </xf>
    <xf numFmtId="0" fontId="11" fillId="8" borderId="45" xfId="0" applyFont="1" applyFill="1" applyBorder="1" applyAlignment="1">
      <alignment horizontal="center" vertical="center" wrapText="1"/>
    </xf>
    <xf numFmtId="0" fontId="0" fillId="0" borderId="0" xfId="0" applyFont="1" applyAlignment="1" applyProtection="1">
      <alignment horizontal="center" vertical="center"/>
      <protection locked="0"/>
    </xf>
    <xf numFmtId="43" fontId="3" fillId="0" borderId="28" xfId="0" applyNumberFormat="1" applyFont="1" applyFill="1" applyBorder="1" applyAlignment="1">
      <alignment horizontal="right" wrapText="1"/>
    </xf>
    <xf numFmtId="4" fontId="3" fillId="10" borderId="25" xfId="0" applyNumberFormat="1" applyFont="1" applyFill="1" applyBorder="1" applyAlignment="1">
      <alignment horizontal="right" vertical="center" wrapText="1" indent="1"/>
    </xf>
    <xf numFmtId="0" fontId="3" fillId="0" borderId="34" xfId="0" applyFont="1" applyFill="1" applyBorder="1" applyAlignment="1" applyProtection="1">
      <alignment horizontal="center" vertical="top" wrapText="1"/>
      <protection locked="0"/>
    </xf>
    <xf numFmtId="4" fontId="3" fillId="0" borderId="28" xfId="0" applyNumberFormat="1" applyFont="1" applyFill="1" applyBorder="1" applyAlignment="1" applyProtection="1">
      <alignment horizontal="right" wrapText="1"/>
      <protection locked="0"/>
    </xf>
    <xf numFmtId="0" fontId="3" fillId="0" borderId="35" xfId="0" applyFont="1" applyFill="1" applyBorder="1" applyAlignment="1" applyProtection="1">
      <alignment horizontal="center" vertical="top" wrapText="1"/>
      <protection locked="0"/>
    </xf>
    <xf numFmtId="4" fontId="3" fillId="0" borderId="29" xfId="0" applyNumberFormat="1" applyFont="1" applyFill="1" applyBorder="1" applyAlignment="1" applyProtection="1">
      <alignment horizontal="right" wrapText="1"/>
      <protection locked="0"/>
    </xf>
    <xf numFmtId="0" fontId="3" fillId="0" borderId="36" xfId="0" applyFont="1" applyFill="1" applyBorder="1" applyAlignment="1" applyProtection="1">
      <alignment horizontal="center" vertical="top" wrapText="1"/>
      <protection locked="0"/>
    </xf>
    <xf numFmtId="4" fontId="3" fillId="0" borderId="30" xfId="0" applyNumberFormat="1" applyFont="1" applyFill="1" applyBorder="1" applyAlignment="1" applyProtection="1">
      <alignment horizontal="right" wrapText="1"/>
      <protection locked="0"/>
    </xf>
    <xf numFmtId="0" fontId="2" fillId="8" borderId="18" xfId="0" applyFont="1" applyFill="1" applyBorder="1" applyAlignment="1">
      <alignment horizontal="center" vertical="center" wrapText="1"/>
    </xf>
    <xf numFmtId="0" fontId="2" fillId="8" borderId="38" xfId="0" applyFont="1" applyFill="1" applyBorder="1" applyAlignment="1">
      <alignment horizontal="center" vertical="center" wrapText="1"/>
    </xf>
    <xf numFmtId="0" fontId="14" fillId="0" borderId="8" xfId="0" applyFont="1" applyBorder="1" applyAlignment="1">
      <alignment horizontal="center" vertical="center"/>
    </xf>
    <xf numFmtId="0" fontId="3" fillId="0" borderId="8" xfId="0" applyFont="1" applyBorder="1" applyAlignment="1">
      <alignment horizontal="center" vertical="center"/>
    </xf>
    <xf numFmtId="0" fontId="13" fillId="10" borderId="46" xfId="0" applyFont="1" applyFill="1" applyBorder="1" applyAlignment="1">
      <alignment horizontal="right" vertical="center" wrapText="1"/>
    </xf>
    <xf numFmtId="0" fontId="13" fillId="10" borderId="47" xfId="0" applyFont="1" applyFill="1" applyBorder="1" applyAlignment="1">
      <alignment horizontal="right" vertical="center" wrapText="1"/>
    </xf>
    <xf numFmtId="0" fontId="13" fillId="10" borderId="48" xfId="0" applyFont="1" applyFill="1" applyBorder="1" applyAlignment="1">
      <alignment horizontal="right" vertical="center" wrapText="1"/>
    </xf>
    <xf numFmtId="0" fontId="13" fillId="10" borderId="17" xfId="0" applyFont="1" applyFill="1" applyBorder="1" applyAlignment="1">
      <alignment horizontal="right" vertical="center" wrapText="1"/>
    </xf>
    <xf numFmtId="0" fontId="13" fillId="10" borderId="49" xfId="0" applyFont="1" applyFill="1" applyBorder="1" applyAlignment="1">
      <alignment horizontal="right" vertical="center" wrapText="1"/>
    </xf>
    <xf numFmtId="0" fontId="13" fillId="10" borderId="33" xfId="0" applyFont="1" applyFill="1" applyBorder="1" applyAlignment="1">
      <alignment horizontal="right" vertical="center" wrapText="1"/>
    </xf>
    <xf numFmtId="0" fontId="2" fillId="8" borderId="3" xfId="0" applyFont="1" applyFill="1" applyBorder="1" applyAlignment="1">
      <alignment horizontal="center" vertical="center" wrapText="1"/>
    </xf>
    <xf numFmtId="0" fontId="2" fillId="8" borderId="5" xfId="0" applyFont="1" applyFill="1" applyBorder="1" applyAlignment="1">
      <alignment horizontal="center" vertical="center" wrapText="1"/>
    </xf>
    <xf numFmtId="0" fontId="2" fillId="8" borderId="21" xfId="0" applyFont="1" applyFill="1" applyBorder="1" applyAlignment="1">
      <alignment horizontal="center" vertical="center" wrapText="1"/>
    </xf>
    <xf numFmtId="0" fontId="2" fillId="8" borderId="20" xfId="0" applyFont="1" applyFill="1" applyBorder="1" applyAlignment="1">
      <alignment horizontal="center" vertical="center" wrapText="1"/>
    </xf>
    <xf numFmtId="0" fontId="11" fillId="8" borderId="41" xfId="0" applyFont="1" applyFill="1" applyBorder="1" applyAlignment="1">
      <alignment horizontal="center" vertical="center" wrapText="1"/>
    </xf>
    <xf numFmtId="0" fontId="2" fillId="8" borderId="41" xfId="0" applyFont="1" applyFill="1" applyBorder="1" applyAlignment="1">
      <alignment horizontal="center" vertical="center" wrapText="1"/>
    </xf>
    <xf numFmtId="0" fontId="2" fillId="8" borderId="19" xfId="0" applyFont="1" applyFill="1" applyBorder="1" applyAlignment="1">
      <alignment horizontal="center" vertical="center" wrapText="1"/>
    </xf>
    <xf numFmtId="0" fontId="11" fillId="8" borderId="40" xfId="0" applyFont="1" applyFill="1" applyBorder="1" applyAlignment="1">
      <alignment horizontal="center" vertical="center" wrapText="1"/>
    </xf>
    <xf numFmtId="0" fontId="2" fillId="8" borderId="22" xfId="0" applyFont="1" applyFill="1" applyBorder="1" applyAlignment="1">
      <alignment horizontal="center" vertical="center" wrapText="1"/>
    </xf>
    <xf numFmtId="0" fontId="11" fillId="8" borderId="32" xfId="0" applyFont="1" applyFill="1" applyBorder="1" applyAlignment="1">
      <alignment horizontal="center" vertical="center" wrapText="1"/>
    </xf>
    <xf numFmtId="4" fontId="4" fillId="11" borderId="32" xfId="0" applyNumberFormat="1" applyFont="1" applyFill="1" applyBorder="1" applyAlignment="1">
      <alignment horizontal="justify" wrapText="1"/>
    </xf>
    <xf numFmtId="4" fontId="4" fillId="11" borderId="39" xfId="0" applyNumberFormat="1" applyFont="1" applyFill="1" applyBorder="1" applyAlignment="1">
      <alignment horizontal="justify" wrapText="1"/>
    </xf>
    <xf numFmtId="4" fontId="4" fillId="11" borderId="31" xfId="0" applyNumberFormat="1" applyFont="1" applyFill="1" applyBorder="1" applyAlignment="1">
      <alignment horizontal="justify" vertical="top" wrapText="1"/>
    </xf>
    <xf numFmtId="4" fontId="4" fillId="11" borderId="32" xfId="0" applyNumberFormat="1" applyFont="1" applyFill="1" applyBorder="1" applyAlignment="1">
      <alignment horizontal="justify" vertical="top" wrapText="1"/>
    </xf>
  </cellXfs>
  <cellStyles count="3">
    <cellStyle name="Loše" xfId="1" builtinId="27"/>
    <cellStyle name="Neutralno" xfId="2" builtinId="28"/>
    <cellStyle name="Normalno" xfId="0" builtinId="0"/>
  </cellStyles>
  <dxfs count="0"/>
  <tableStyles count="0" defaultTableStyle="TableStyleMedium9" defaultPivotStyle="PivotStyleLight16"/>
  <colors>
    <mruColors>
      <color rgb="FF99FFCC"/>
      <color rgb="FF66FF99"/>
      <color rgb="FF00FF00"/>
      <color rgb="FF5CB9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tabSelected="1" view="pageLayout" topLeftCell="B13" zoomScale="85" zoomScaleNormal="100" zoomScaleSheetLayoutView="100" zoomScalePageLayoutView="85" workbookViewId="0">
      <selection activeCell="A24" sqref="A24:H24"/>
    </sheetView>
  </sheetViews>
  <sheetFormatPr defaultRowHeight="11.25" x14ac:dyDescent="0.15"/>
  <cols>
    <col min="1" max="1" width="61.25" style="29" customWidth="1"/>
    <col min="2" max="2" width="9.75" style="50" customWidth="1"/>
    <col min="3" max="3" width="11.25" style="50" customWidth="1"/>
    <col min="4" max="4" width="10.5" style="50" customWidth="1"/>
    <col min="5" max="5" width="11.125" style="29" customWidth="1"/>
    <col min="6" max="6" width="7.75" style="29" customWidth="1"/>
    <col min="7" max="7" width="8.875" style="29" customWidth="1"/>
    <col min="8" max="8" width="12.375" style="29" customWidth="1"/>
    <col min="9" max="9" width="14.25" style="29" customWidth="1"/>
    <col min="10" max="10" width="13" style="29" customWidth="1"/>
    <col min="11" max="11" width="14.875" style="29" customWidth="1"/>
    <col min="12" max="12" width="17.75" style="29" customWidth="1"/>
    <col min="13" max="13" width="26.125" style="29" customWidth="1"/>
    <col min="14" max="16384" width="9" style="29"/>
  </cols>
  <sheetData>
    <row r="1" spans="1:13" ht="74.25" customHeight="1" x14ac:dyDescent="0.15"/>
    <row r="2" spans="1:13" ht="26.25" customHeight="1" thickBot="1" x14ac:dyDescent="0.2">
      <c r="A2" s="70" t="s">
        <v>63</v>
      </c>
    </row>
    <row r="3" spans="1:13" s="30" customFormat="1" ht="37.5" customHeight="1" thickBot="1" x14ac:dyDescent="0.2">
      <c r="A3" s="47" t="s">
        <v>28</v>
      </c>
      <c r="B3" s="99" t="s">
        <v>23</v>
      </c>
      <c r="C3" s="100"/>
      <c r="D3" s="100"/>
      <c r="E3" s="100"/>
      <c r="F3" s="100"/>
      <c r="G3" s="100"/>
      <c r="H3" s="100"/>
      <c r="I3" s="100"/>
      <c r="J3" s="100"/>
      <c r="K3" s="100"/>
      <c r="L3" s="100"/>
      <c r="M3" s="101"/>
    </row>
    <row r="4" spans="1:13" s="31" customFormat="1" ht="15" customHeight="1" x14ac:dyDescent="0.15">
      <c r="A4" s="89" t="s">
        <v>45</v>
      </c>
      <c r="B4" s="105" t="s">
        <v>26</v>
      </c>
      <c r="C4" s="102" t="s">
        <v>52</v>
      </c>
      <c r="D4" s="102" t="s">
        <v>27</v>
      </c>
      <c r="E4" s="102" t="s">
        <v>53</v>
      </c>
      <c r="F4" s="102" t="s">
        <v>54</v>
      </c>
      <c r="G4" s="102" t="s">
        <v>55</v>
      </c>
      <c r="H4" s="102" t="s">
        <v>56</v>
      </c>
      <c r="I4" s="102" t="s">
        <v>57</v>
      </c>
      <c r="J4" s="102" t="s">
        <v>58</v>
      </c>
      <c r="K4" s="102" t="s">
        <v>59</v>
      </c>
      <c r="L4" s="102" t="s">
        <v>60</v>
      </c>
      <c r="M4" s="107" t="s">
        <v>24</v>
      </c>
    </row>
    <row r="5" spans="1:13" s="31" customFormat="1" ht="44.25" customHeight="1" thickBot="1" x14ac:dyDescent="0.2">
      <c r="A5" s="90"/>
      <c r="B5" s="106"/>
      <c r="C5" s="104"/>
      <c r="D5" s="104"/>
      <c r="E5" s="104"/>
      <c r="F5" s="104"/>
      <c r="G5" s="104"/>
      <c r="H5" s="104"/>
      <c r="I5" s="103"/>
      <c r="J5" s="103"/>
      <c r="K5" s="104"/>
      <c r="L5" s="104"/>
      <c r="M5" s="108"/>
    </row>
    <row r="6" spans="1:13" s="80" customFormat="1" ht="21" customHeight="1" thickBot="1" x14ac:dyDescent="0.2">
      <c r="A6" s="76">
        <v>1</v>
      </c>
      <c r="B6" s="77">
        <f>A6+1</f>
        <v>2</v>
      </c>
      <c r="C6" s="78">
        <f t="shared" ref="C6:M6" si="0">B6+1</f>
        <v>3</v>
      </c>
      <c r="D6" s="78">
        <f t="shared" si="0"/>
        <v>4</v>
      </c>
      <c r="E6" s="78">
        <f t="shared" si="0"/>
        <v>5</v>
      </c>
      <c r="F6" s="78">
        <f t="shared" si="0"/>
        <v>6</v>
      </c>
      <c r="G6" s="78">
        <f t="shared" si="0"/>
        <v>7</v>
      </c>
      <c r="H6" s="78">
        <f t="shared" si="0"/>
        <v>8</v>
      </c>
      <c r="I6" s="78">
        <f t="shared" si="0"/>
        <v>9</v>
      </c>
      <c r="J6" s="78">
        <f t="shared" si="0"/>
        <v>10</v>
      </c>
      <c r="K6" s="78">
        <f t="shared" si="0"/>
        <v>11</v>
      </c>
      <c r="L6" s="78">
        <f t="shared" si="0"/>
        <v>12</v>
      </c>
      <c r="M6" s="79">
        <f t="shared" si="0"/>
        <v>13</v>
      </c>
    </row>
    <row r="7" spans="1:13" s="37" customFormat="1" ht="30.75" customHeight="1" x14ac:dyDescent="0.25">
      <c r="A7" s="66" t="s">
        <v>46</v>
      </c>
      <c r="B7" s="57"/>
      <c r="C7" s="51"/>
      <c r="D7" s="51"/>
      <c r="E7" s="39"/>
      <c r="F7" s="48"/>
      <c r="G7" s="48"/>
      <c r="H7" s="48"/>
      <c r="I7" s="39"/>
      <c r="J7" s="38"/>
      <c r="K7" s="39">
        <f>K8+K20</f>
        <v>0</v>
      </c>
      <c r="L7" s="39">
        <f>L8+L20</f>
        <v>0</v>
      </c>
      <c r="M7" s="40"/>
    </row>
    <row r="8" spans="1:13" ht="18.75" customHeight="1" x14ac:dyDescent="0.2">
      <c r="A8" s="33" t="s">
        <v>29</v>
      </c>
      <c r="B8" s="58"/>
      <c r="C8" s="52"/>
      <c r="D8" s="49"/>
      <c r="E8" s="64"/>
      <c r="F8" s="65"/>
      <c r="G8" s="49"/>
      <c r="H8" s="49"/>
      <c r="I8" s="35"/>
      <c r="J8" s="34"/>
      <c r="K8" s="35">
        <f>SUM(K9:K18)</f>
        <v>0</v>
      </c>
      <c r="L8" s="35">
        <f>SUM(L9:L18)</f>
        <v>0</v>
      </c>
      <c r="M8" s="36"/>
    </row>
    <row r="9" spans="1:13" ht="18.75" customHeight="1" x14ac:dyDescent="0.2">
      <c r="A9" s="32" t="s">
        <v>30</v>
      </c>
      <c r="B9" s="67" t="s">
        <v>44</v>
      </c>
      <c r="C9" s="53">
        <v>1</v>
      </c>
      <c r="D9" s="83"/>
      <c r="E9" s="84"/>
      <c r="F9" s="84"/>
      <c r="G9" s="81">
        <f>ROUND(E9*F9/100,2)</f>
        <v>0</v>
      </c>
      <c r="H9" s="43">
        <f>ROUND(E9+G9,2)</f>
        <v>0</v>
      </c>
      <c r="I9" s="43">
        <f>ROUND(H9*C9,2)</f>
        <v>0</v>
      </c>
      <c r="J9" s="42">
        <v>3000</v>
      </c>
      <c r="K9" s="45">
        <f>ROUND(E9*J9,2)</f>
        <v>0</v>
      </c>
      <c r="L9" s="45">
        <f>ROUND(H9*J9,2)</f>
        <v>0</v>
      </c>
      <c r="M9" s="111" t="s">
        <v>61</v>
      </c>
    </row>
    <row r="10" spans="1:13" ht="18.75" customHeight="1" x14ac:dyDescent="0.2">
      <c r="A10" s="32" t="s">
        <v>31</v>
      </c>
      <c r="B10" s="67" t="s">
        <v>25</v>
      </c>
      <c r="C10" s="54">
        <v>1</v>
      </c>
      <c r="D10" s="85"/>
      <c r="E10" s="86"/>
      <c r="F10" s="84"/>
      <c r="G10" s="81">
        <f t="shared" ref="G10:G18" si="1">ROUND(E10*F10/100,2)</f>
        <v>0</v>
      </c>
      <c r="H10" s="43">
        <f t="shared" ref="H10:H18" si="2">ROUND(E10+G10,2)</f>
        <v>0</v>
      </c>
      <c r="I10" s="43">
        <f t="shared" ref="I10:I18" si="3">ROUND(H10*C10,2)</f>
        <v>0</v>
      </c>
      <c r="J10" s="44">
        <v>3000</v>
      </c>
      <c r="K10" s="45">
        <f t="shared" ref="K10:K18" si="4">ROUND(E10*J10,2)</f>
        <v>0</v>
      </c>
      <c r="L10" s="45">
        <f t="shared" ref="L10:L18" si="5">ROUND(H10*J10,2)</f>
        <v>0</v>
      </c>
      <c r="M10" s="112"/>
    </row>
    <row r="11" spans="1:13" ht="18.75" customHeight="1" x14ac:dyDescent="0.2">
      <c r="A11" s="32" t="s">
        <v>32</v>
      </c>
      <c r="B11" s="67" t="s">
        <v>25</v>
      </c>
      <c r="C11" s="54">
        <v>1</v>
      </c>
      <c r="D11" s="85"/>
      <c r="E11" s="86"/>
      <c r="F11" s="84"/>
      <c r="G11" s="81">
        <f t="shared" si="1"/>
        <v>0</v>
      </c>
      <c r="H11" s="43">
        <f t="shared" si="2"/>
        <v>0</v>
      </c>
      <c r="I11" s="43">
        <f t="shared" si="3"/>
        <v>0</v>
      </c>
      <c r="J11" s="44">
        <v>3000</v>
      </c>
      <c r="K11" s="45">
        <f t="shared" si="4"/>
        <v>0</v>
      </c>
      <c r="L11" s="45">
        <f t="shared" si="5"/>
        <v>0</v>
      </c>
      <c r="M11" s="112"/>
    </row>
    <row r="12" spans="1:13" ht="18.75" customHeight="1" x14ac:dyDescent="0.2">
      <c r="A12" s="32" t="s">
        <v>33</v>
      </c>
      <c r="B12" s="67" t="s">
        <v>25</v>
      </c>
      <c r="C12" s="54">
        <v>1</v>
      </c>
      <c r="D12" s="85"/>
      <c r="E12" s="86"/>
      <c r="F12" s="84"/>
      <c r="G12" s="81">
        <f t="shared" si="1"/>
        <v>0</v>
      </c>
      <c r="H12" s="43">
        <f t="shared" si="2"/>
        <v>0</v>
      </c>
      <c r="I12" s="43">
        <f t="shared" si="3"/>
        <v>0</v>
      </c>
      <c r="J12" s="44">
        <v>3000</v>
      </c>
      <c r="K12" s="45">
        <f t="shared" si="4"/>
        <v>0</v>
      </c>
      <c r="L12" s="45">
        <f t="shared" si="5"/>
        <v>0</v>
      </c>
      <c r="M12" s="112"/>
    </row>
    <row r="13" spans="1:13" ht="18.75" customHeight="1" x14ac:dyDescent="0.2">
      <c r="A13" s="32" t="s">
        <v>34</v>
      </c>
      <c r="B13" s="67" t="s">
        <v>25</v>
      </c>
      <c r="C13" s="54">
        <v>1</v>
      </c>
      <c r="D13" s="85"/>
      <c r="E13" s="86"/>
      <c r="F13" s="84"/>
      <c r="G13" s="81">
        <f t="shared" si="1"/>
        <v>0</v>
      </c>
      <c r="H13" s="43">
        <f t="shared" si="2"/>
        <v>0</v>
      </c>
      <c r="I13" s="43">
        <f t="shared" si="3"/>
        <v>0</v>
      </c>
      <c r="J13" s="44">
        <v>3000</v>
      </c>
      <c r="K13" s="45">
        <f t="shared" si="4"/>
        <v>0</v>
      </c>
      <c r="L13" s="45">
        <f t="shared" si="5"/>
        <v>0</v>
      </c>
      <c r="M13" s="109" t="s">
        <v>62</v>
      </c>
    </row>
    <row r="14" spans="1:13" ht="18.75" customHeight="1" x14ac:dyDescent="0.2">
      <c r="A14" s="32" t="s">
        <v>35</v>
      </c>
      <c r="B14" s="67" t="s">
        <v>25</v>
      </c>
      <c r="C14" s="54">
        <v>2</v>
      </c>
      <c r="D14" s="85"/>
      <c r="E14" s="86"/>
      <c r="F14" s="84"/>
      <c r="G14" s="81">
        <f t="shared" si="1"/>
        <v>0</v>
      </c>
      <c r="H14" s="43">
        <f t="shared" si="2"/>
        <v>0</v>
      </c>
      <c r="I14" s="43">
        <f t="shared" si="3"/>
        <v>0</v>
      </c>
      <c r="J14" s="44">
        <v>6000</v>
      </c>
      <c r="K14" s="45">
        <f t="shared" si="4"/>
        <v>0</v>
      </c>
      <c r="L14" s="45">
        <f t="shared" si="5"/>
        <v>0</v>
      </c>
      <c r="M14" s="109"/>
    </row>
    <row r="15" spans="1:13" ht="18.75" customHeight="1" x14ac:dyDescent="0.2">
      <c r="A15" s="32" t="s">
        <v>36</v>
      </c>
      <c r="B15" s="67" t="s">
        <v>25</v>
      </c>
      <c r="C15" s="54">
        <v>1</v>
      </c>
      <c r="D15" s="85"/>
      <c r="E15" s="86"/>
      <c r="F15" s="84"/>
      <c r="G15" s="81">
        <f t="shared" si="1"/>
        <v>0</v>
      </c>
      <c r="H15" s="43">
        <f t="shared" si="2"/>
        <v>0</v>
      </c>
      <c r="I15" s="43">
        <f t="shared" si="3"/>
        <v>0</v>
      </c>
      <c r="J15" s="44">
        <v>3000</v>
      </c>
      <c r="K15" s="45">
        <f t="shared" si="4"/>
        <v>0</v>
      </c>
      <c r="L15" s="45">
        <f t="shared" si="5"/>
        <v>0</v>
      </c>
      <c r="M15" s="109"/>
    </row>
    <row r="16" spans="1:13" ht="18.75" customHeight="1" x14ac:dyDescent="0.2">
      <c r="A16" s="32" t="s">
        <v>37</v>
      </c>
      <c r="B16" s="67" t="s">
        <v>25</v>
      </c>
      <c r="C16" s="54">
        <v>1</v>
      </c>
      <c r="D16" s="85"/>
      <c r="E16" s="86"/>
      <c r="F16" s="84"/>
      <c r="G16" s="81">
        <f t="shared" si="1"/>
        <v>0</v>
      </c>
      <c r="H16" s="43">
        <f t="shared" si="2"/>
        <v>0</v>
      </c>
      <c r="I16" s="43">
        <f t="shared" si="3"/>
        <v>0</v>
      </c>
      <c r="J16" s="44">
        <v>3000</v>
      </c>
      <c r="K16" s="45">
        <f t="shared" si="4"/>
        <v>0</v>
      </c>
      <c r="L16" s="45">
        <f t="shared" si="5"/>
        <v>0</v>
      </c>
      <c r="M16" s="109"/>
    </row>
    <row r="17" spans="1:13" ht="18.75" customHeight="1" x14ac:dyDescent="0.2">
      <c r="A17" s="32" t="s">
        <v>38</v>
      </c>
      <c r="B17" s="67" t="s">
        <v>44</v>
      </c>
      <c r="C17" s="54">
        <v>1</v>
      </c>
      <c r="D17" s="85"/>
      <c r="E17" s="86"/>
      <c r="F17" s="84"/>
      <c r="G17" s="81">
        <f t="shared" si="1"/>
        <v>0</v>
      </c>
      <c r="H17" s="43">
        <f t="shared" si="2"/>
        <v>0</v>
      </c>
      <c r="I17" s="43">
        <f t="shared" si="3"/>
        <v>0</v>
      </c>
      <c r="J17" s="44">
        <v>3000</v>
      </c>
      <c r="K17" s="45">
        <f t="shared" si="4"/>
        <v>0</v>
      </c>
      <c r="L17" s="45">
        <f t="shared" si="5"/>
        <v>0</v>
      </c>
      <c r="M17" s="109"/>
    </row>
    <row r="18" spans="1:13" ht="18.75" customHeight="1" x14ac:dyDescent="0.2">
      <c r="A18" s="32" t="s">
        <v>39</v>
      </c>
      <c r="B18" s="67" t="s">
        <v>25</v>
      </c>
      <c r="C18" s="54">
        <v>1</v>
      </c>
      <c r="D18" s="85"/>
      <c r="E18" s="86"/>
      <c r="F18" s="84"/>
      <c r="G18" s="81">
        <f t="shared" si="1"/>
        <v>0</v>
      </c>
      <c r="H18" s="43">
        <f t="shared" si="2"/>
        <v>0</v>
      </c>
      <c r="I18" s="43">
        <f t="shared" si="3"/>
        <v>0</v>
      </c>
      <c r="J18" s="44">
        <v>3000</v>
      </c>
      <c r="K18" s="45">
        <f t="shared" si="4"/>
        <v>0</v>
      </c>
      <c r="L18" s="45">
        <f t="shared" si="5"/>
        <v>0</v>
      </c>
      <c r="M18" s="109"/>
    </row>
    <row r="19" spans="1:13" ht="29.25" customHeight="1" x14ac:dyDescent="0.2">
      <c r="A19" s="96" t="s">
        <v>47</v>
      </c>
      <c r="B19" s="97"/>
      <c r="C19" s="97"/>
      <c r="D19" s="97"/>
      <c r="E19" s="97"/>
      <c r="F19" s="97"/>
      <c r="G19" s="97"/>
      <c r="H19" s="98"/>
      <c r="I19" s="82">
        <f>SUM(I9:I18)</f>
        <v>0</v>
      </c>
      <c r="J19" s="69"/>
      <c r="K19" s="71"/>
      <c r="L19" s="71"/>
      <c r="M19" s="109"/>
    </row>
    <row r="20" spans="1:13" ht="18.75" customHeight="1" x14ac:dyDescent="0.2">
      <c r="A20" s="33" t="s">
        <v>40</v>
      </c>
      <c r="B20" s="58"/>
      <c r="C20" s="52"/>
      <c r="D20" s="49"/>
      <c r="E20" s="64"/>
      <c r="F20" s="65"/>
      <c r="G20" s="49"/>
      <c r="H20" s="49"/>
      <c r="I20" s="35"/>
      <c r="J20" s="34"/>
      <c r="K20" s="35">
        <f>SUM(K21:K23)</f>
        <v>0</v>
      </c>
      <c r="L20" s="35">
        <f>SUM(L21:L23)</f>
        <v>0</v>
      </c>
      <c r="M20" s="109"/>
    </row>
    <row r="21" spans="1:13" ht="18.75" customHeight="1" x14ac:dyDescent="0.2">
      <c r="A21" s="32" t="s">
        <v>41</v>
      </c>
      <c r="B21" s="67" t="s">
        <v>25</v>
      </c>
      <c r="C21" s="55">
        <v>1</v>
      </c>
      <c r="D21" s="87"/>
      <c r="E21" s="88"/>
      <c r="F21" s="84"/>
      <c r="G21" s="81">
        <f t="shared" ref="G21:G23" si="6">ROUND(E21*F21/100,2)</f>
        <v>0</v>
      </c>
      <c r="H21" s="43">
        <f t="shared" ref="H21:H23" si="7">ROUND(E21+G21,2)</f>
        <v>0</v>
      </c>
      <c r="I21" s="43">
        <f t="shared" ref="I21:I23" si="8">ROUND(H21*C21,2)</f>
        <v>0</v>
      </c>
      <c r="J21" s="46">
        <v>1000</v>
      </c>
      <c r="K21" s="45">
        <f t="shared" ref="K21:K23" si="9">ROUND(E21*J21,2)</f>
        <v>0</v>
      </c>
      <c r="L21" s="45">
        <f t="shared" ref="L21:L23" si="10">ROUND(H21*J21,2)</f>
        <v>0</v>
      </c>
      <c r="M21" s="109"/>
    </row>
    <row r="22" spans="1:13" ht="18.75" customHeight="1" x14ac:dyDescent="0.2">
      <c r="A22" s="32" t="s">
        <v>42</v>
      </c>
      <c r="B22" s="67" t="s">
        <v>44</v>
      </c>
      <c r="C22" s="55">
        <v>1</v>
      </c>
      <c r="D22" s="87"/>
      <c r="E22" s="88"/>
      <c r="F22" s="84"/>
      <c r="G22" s="81">
        <f t="shared" si="6"/>
        <v>0</v>
      </c>
      <c r="H22" s="43">
        <f t="shared" si="7"/>
        <v>0</v>
      </c>
      <c r="I22" s="43">
        <f t="shared" si="8"/>
        <v>0</v>
      </c>
      <c r="J22" s="46">
        <v>1000</v>
      </c>
      <c r="K22" s="45">
        <f t="shared" si="9"/>
        <v>0</v>
      </c>
      <c r="L22" s="45">
        <f t="shared" si="10"/>
        <v>0</v>
      </c>
      <c r="M22" s="109"/>
    </row>
    <row r="23" spans="1:13" ht="24" customHeight="1" x14ac:dyDescent="0.2">
      <c r="A23" s="32" t="s">
        <v>43</v>
      </c>
      <c r="B23" s="67" t="s">
        <v>44</v>
      </c>
      <c r="C23" s="55">
        <v>1</v>
      </c>
      <c r="D23" s="87"/>
      <c r="E23" s="88"/>
      <c r="F23" s="84"/>
      <c r="G23" s="81">
        <f t="shared" si="6"/>
        <v>0</v>
      </c>
      <c r="H23" s="43">
        <f t="shared" si="7"/>
        <v>0</v>
      </c>
      <c r="I23" s="43">
        <f t="shared" si="8"/>
        <v>0</v>
      </c>
      <c r="J23" s="46">
        <v>1000</v>
      </c>
      <c r="K23" s="45">
        <f t="shared" si="9"/>
        <v>0</v>
      </c>
      <c r="L23" s="45">
        <f t="shared" si="10"/>
        <v>0</v>
      </c>
      <c r="M23" s="109"/>
    </row>
    <row r="24" spans="1:13" ht="24.75" customHeight="1" thickBot="1" x14ac:dyDescent="0.25">
      <c r="A24" s="93" t="s">
        <v>48</v>
      </c>
      <c r="B24" s="94"/>
      <c r="C24" s="94"/>
      <c r="D24" s="94"/>
      <c r="E24" s="94"/>
      <c r="F24" s="94"/>
      <c r="G24" s="94"/>
      <c r="H24" s="95"/>
      <c r="I24" s="82">
        <f>SUM(I21:I23)</f>
        <v>0</v>
      </c>
      <c r="J24" s="69"/>
      <c r="K24" s="68"/>
      <c r="L24" s="68"/>
      <c r="M24" s="110"/>
    </row>
    <row r="25" spans="1:13" s="37" customFormat="1" ht="27" customHeight="1" thickBot="1" x14ac:dyDescent="0.3">
      <c r="A25" s="56"/>
      <c r="B25" s="59"/>
      <c r="C25" s="60"/>
      <c r="D25" s="60"/>
      <c r="E25" s="61"/>
      <c r="F25" s="62"/>
      <c r="G25" s="62"/>
      <c r="H25" s="62"/>
      <c r="I25" s="61"/>
      <c r="J25" s="63"/>
      <c r="K25" s="63"/>
      <c r="L25" s="63"/>
      <c r="M25" s="41"/>
    </row>
    <row r="29" spans="1:13" x14ac:dyDescent="0.15">
      <c r="J29"/>
      <c r="K29"/>
      <c r="L29"/>
    </row>
    <row r="30" spans="1:13" ht="12.75" x14ac:dyDescent="0.15">
      <c r="H30" s="75" t="s">
        <v>51</v>
      </c>
      <c r="J30" s="91" t="s">
        <v>49</v>
      </c>
      <c r="K30" s="92"/>
      <c r="L30" s="92"/>
    </row>
    <row r="31" spans="1:13" ht="12.75" x14ac:dyDescent="0.15">
      <c r="J31" s="72"/>
      <c r="K31" s="73"/>
      <c r="L31" s="74"/>
    </row>
    <row r="32" spans="1:13" x14ac:dyDescent="0.15">
      <c r="J32" s="91" t="s">
        <v>50</v>
      </c>
      <c r="K32" s="91"/>
      <c r="L32" s="91"/>
    </row>
  </sheetData>
  <sheetProtection password="E9AE" sheet="1" objects="1" scenarios="1"/>
  <mergeCells count="20">
    <mergeCell ref="B3:M3"/>
    <mergeCell ref="I4:I5"/>
    <mergeCell ref="D4:D5"/>
    <mergeCell ref="B4:B5"/>
    <mergeCell ref="J4:J5"/>
    <mergeCell ref="M4:M5"/>
    <mergeCell ref="C4:C5"/>
    <mergeCell ref="E4:E5"/>
    <mergeCell ref="F4:F5"/>
    <mergeCell ref="G4:G5"/>
    <mergeCell ref="H4:H5"/>
    <mergeCell ref="L4:L5"/>
    <mergeCell ref="K4:K5"/>
    <mergeCell ref="A4:A5"/>
    <mergeCell ref="M13:M24"/>
    <mergeCell ref="M9:M12"/>
    <mergeCell ref="J30:L30"/>
    <mergeCell ref="J32:L32"/>
    <mergeCell ref="A24:H24"/>
    <mergeCell ref="A19:H19"/>
  </mergeCells>
  <pageMargins left="0.39370078740157483" right="0.39370078740157483" top="0.35433070866141736" bottom="0.39370078740157483" header="0.31496062992125984" footer="0.31496062992125984"/>
  <pageSetup paperSize="9" scale="62" orientation="landscape" r:id="rId1"/>
  <headerFooter>
    <oddHeader>&amp;L&amp;G&amp;C&amp;G
CARITAS ŽUPE SV. ANTE KNIN
VII. gardijske brigade br. 9; HR - 22300 Knin 
Tel. 022/ 664-847 i 661-770;  fax 022/664-846;  e-mail: caritasknin@gmail.com
&amp;R&amp;G</oddHeader>
    <oddFooter>&amp;C&amp;G
Projekt je sufinanciran sredstvima EU u sklopu Operativnog programa za hranu i osnovnu materijalnu pomoć za razdoblje 2014.-2020. iz FEAD-a
Sadržaj materijala isključiva je odgovornost Caritasa župe sv. Ante Knin&amp;R&amp;P od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workbookViewId="0">
      <selection activeCell="C11" sqref="C11"/>
    </sheetView>
  </sheetViews>
  <sheetFormatPr defaultRowHeight="11.25" x14ac:dyDescent="0.15"/>
  <cols>
    <col min="1" max="2" width="14.625" customWidth="1"/>
    <col min="3" max="3" width="20.625" customWidth="1"/>
    <col min="4" max="5" width="10.875" customWidth="1"/>
    <col min="6" max="6" width="10.125" bestFit="1" customWidth="1"/>
    <col min="7" max="7" width="18.25" customWidth="1"/>
    <col min="11" max="11" width="54.25" customWidth="1"/>
    <col min="12" max="12" width="39.375" customWidth="1"/>
  </cols>
  <sheetData>
    <row r="1" spans="1:13" ht="66" customHeight="1" x14ac:dyDescent="0.2">
      <c r="A1" s="2" t="s">
        <v>4</v>
      </c>
      <c r="B1" s="2"/>
      <c r="C1" s="3" t="s">
        <v>5</v>
      </c>
      <c r="D1" s="5"/>
      <c r="E1" s="5"/>
    </row>
    <row r="2" spans="1:13" ht="12.75" x14ac:dyDescent="0.2">
      <c r="A2" s="1" t="s">
        <v>6</v>
      </c>
      <c r="B2" s="1"/>
      <c r="C2" s="1" t="s">
        <v>2</v>
      </c>
      <c r="D2" s="4"/>
      <c r="E2" s="4"/>
    </row>
    <row r="3" spans="1:13" ht="12.75" x14ac:dyDescent="0.2">
      <c r="A3" s="1" t="s">
        <v>1</v>
      </c>
      <c r="B3" s="1"/>
      <c r="C3" s="1" t="s">
        <v>3</v>
      </c>
      <c r="D3" s="4"/>
      <c r="E3" s="4"/>
    </row>
    <row r="8" spans="1:13" ht="15" x14ac:dyDescent="0.25">
      <c r="A8" s="6" t="s">
        <v>18</v>
      </c>
      <c r="B8" s="6"/>
      <c r="C8" s="6"/>
      <c r="D8" s="8" t="s">
        <v>1</v>
      </c>
      <c r="E8" s="9" t="s">
        <v>1</v>
      </c>
      <c r="F8" s="9" t="s">
        <v>6</v>
      </c>
      <c r="G8" s="10"/>
      <c r="H8" s="8" t="s">
        <v>0</v>
      </c>
      <c r="I8" s="9"/>
      <c r="J8" s="10"/>
    </row>
    <row r="9" spans="1:13" ht="15" x14ac:dyDescent="0.25">
      <c r="A9" s="6" t="s">
        <v>15</v>
      </c>
      <c r="B9" s="6" t="s">
        <v>22</v>
      </c>
      <c r="C9" s="6" t="s">
        <v>17</v>
      </c>
      <c r="D9" s="11" t="s">
        <v>19</v>
      </c>
      <c r="E9" s="12" t="s">
        <v>19</v>
      </c>
      <c r="F9" s="12" t="s">
        <v>20</v>
      </c>
      <c r="G9" s="14" t="s">
        <v>16</v>
      </c>
      <c r="H9" s="11" t="s">
        <v>19</v>
      </c>
      <c r="I9" s="12" t="s">
        <v>19</v>
      </c>
      <c r="J9" s="13" t="s">
        <v>21</v>
      </c>
    </row>
    <row r="10" spans="1:13" ht="15" x14ac:dyDescent="0.25">
      <c r="A10" s="6"/>
      <c r="B10" s="6"/>
      <c r="C10" s="6"/>
      <c r="D10" s="19" t="s">
        <v>2</v>
      </c>
      <c r="E10" s="20" t="s">
        <v>3</v>
      </c>
      <c r="F10" s="21"/>
      <c r="G10" s="18"/>
      <c r="H10" s="19" t="s">
        <v>2</v>
      </c>
      <c r="I10" s="20" t="s">
        <v>3</v>
      </c>
      <c r="J10" s="18"/>
    </row>
    <row r="11" spans="1:13" ht="15" x14ac:dyDescent="0.25">
      <c r="A11" s="6" t="s">
        <v>7</v>
      </c>
      <c r="B11" s="7">
        <v>500000</v>
      </c>
      <c r="C11" s="7">
        <v>5000000</v>
      </c>
      <c r="D11" s="15">
        <v>0.35</v>
      </c>
      <c r="E11" s="25">
        <f>D11</f>
        <v>0.35</v>
      </c>
      <c r="F11" s="17">
        <v>0.45</v>
      </c>
      <c r="G11" s="14" t="s">
        <v>10</v>
      </c>
      <c r="H11" s="15">
        <f>1-D11</f>
        <v>0.65</v>
      </c>
      <c r="I11" s="25">
        <f>1-E11</f>
        <v>0.65</v>
      </c>
      <c r="J11" s="16">
        <f>1-F11</f>
        <v>0.55000000000000004</v>
      </c>
      <c r="K11" s="28" t="str">
        <f>"Bruto ekvivalent potpore ograničen na maksimalno dopušteno sukladno točki 1.6 Uputa za prijavitelje!"</f>
        <v>Bruto ekvivalent potpore ograničen na maksimalno dopušteno sukladno točki 1.6 Uputa za prijavitelje!</v>
      </c>
      <c r="L11" s="28" t="str">
        <f>CONCATENATE("Iznos potpore je ispod donje granice od  ",TEXT(B11,"#.##0,00 kn"))</f>
        <v>Iznos potpore je ispod donje granice od  500.000,00 kn</v>
      </c>
      <c r="M11" s="28"/>
    </row>
    <row r="12" spans="1:13" ht="15" x14ac:dyDescent="0.25">
      <c r="A12" s="6" t="s">
        <v>8</v>
      </c>
      <c r="B12" s="6"/>
      <c r="C12" s="7">
        <v>2000000</v>
      </c>
      <c r="D12" s="15">
        <v>0.5</v>
      </c>
      <c r="E12" s="26">
        <f>D12</f>
        <v>0.5</v>
      </c>
      <c r="F12" s="17">
        <v>0.5</v>
      </c>
      <c r="G12" s="14" t="s">
        <v>11</v>
      </c>
      <c r="H12" s="15">
        <f t="shared" ref="H12:H14" si="0">1-D12</f>
        <v>0.5</v>
      </c>
      <c r="I12" s="26">
        <f t="shared" ref="I12:I14" si="1">1-E12</f>
        <v>0.5</v>
      </c>
      <c r="J12" s="16">
        <f t="shared" ref="J12:J14" si="2">1-F12</f>
        <v>0.5</v>
      </c>
      <c r="K12" s="28" t="str">
        <f>"Bruto ekvivalent potpore ograničen na maksimalno dopušteno sukladno točki 1.6 Uputa za prijavitelje!"</f>
        <v>Bruto ekvivalent potpore ograničen na maksimalno dopušteno sukladno točki 1.6 Uputa za prijavitelje!</v>
      </c>
      <c r="L12" s="28"/>
    </row>
    <row r="13" spans="1:13" ht="15" x14ac:dyDescent="0.25">
      <c r="A13" s="6" t="s">
        <v>9</v>
      </c>
      <c r="B13" s="6"/>
      <c r="C13" s="7">
        <v>1000000</v>
      </c>
      <c r="D13" s="22">
        <v>0.5</v>
      </c>
      <c r="E13" s="27">
        <f>D13</f>
        <v>0.5</v>
      </c>
      <c r="F13" s="23">
        <v>0.5</v>
      </c>
      <c r="G13" s="18" t="s">
        <v>12</v>
      </c>
      <c r="H13" s="22">
        <f t="shared" si="0"/>
        <v>0.5</v>
      </c>
      <c r="I13" s="27">
        <f t="shared" si="1"/>
        <v>0.5</v>
      </c>
      <c r="J13" s="24">
        <f t="shared" si="2"/>
        <v>0.5</v>
      </c>
      <c r="K13" s="28" t="str">
        <f>"Bruto ekvivalent potpore ograničen na maksimalno dopušteno sukladno točki 1.6 Uputa za prijavitelje!"</f>
        <v>Bruto ekvivalent potpore ograničen na maksimalno dopušteno sukladno točki 1.6 Uputa za prijavitelje!</v>
      </c>
      <c r="L13" s="28"/>
    </row>
    <row r="14" spans="1:13" ht="15" x14ac:dyDescent="0.25">
      <c r="A14" s="6" t="s">
        <v>13</v>
      </c>
      <c r="B14" s="6"/>
      <c r="C14" s="7">
        <v>2000000</v>
      </c>
      <c r="D14" s="22">
        <v>0.7</v>
      </c>
      <c r="E14" s="23">
        <v>0.6</v>
      </c>
      <c r="F14" s="23">
        <v>0.7</v>
      </c>
      <c r="G14" s="18" t="s">
        <v>14</v>
      </c>
      <c r="H14" s="22">
        <f t="shared" si="0"/>
        <v>0.30000000000000004</v>
      </c>
      <c r="I14" s="23">
        <f t="shared" si="1"/>
        <v>0.4</v>
      </c>
      <c r="J14" s="24">
        <f t="shared" si="2"/>
        <v>0.30000000000000004</v>
      </c>
      <c r="K14" s="28" t="str">
        <f>"Bruto ekvivalent potpore ograničen na maksimalno dopušteno sukladno točki 1.6 Uputa za prijavitelje!"</f>
        <v>Bruto ekvivalent potpore ograničen na maksimalno dopušteno sukladno točki 1.6 Uputa za prijavitelje!</v>
      </c>
      <c r="L14" s="28"/>
    </row>
  </sheetData>
  <sheetProtection password="F154"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2</vt:i4>
      </vt:variant>
      <vt:variant>
        <vt:lpstr>Imenovani rasponi</vt:lpstr>
      </vt:variant>
      <vt:variant>
        <vt:i4>3</vt:i4>
      </vt:variant>
    </vt:vector>
  </HeadingPairs>
  <TitlesOfParts>
    <vt:vector size="5" baseType="lpstr">
      <vt:lpstr>Troškovnik - Grupa MD2</vt:lpstr>
      <vt:lpstr>Poveznice</vt:lpstr>
      <vt:lpstr>enetrprise</vt:lpstr>
      <vt:lpstr>enterprise</vt:lpstr>
      <vt:lpstr>trainings</vt:lpstr>
    </vt:vector>
  </TitlesOfParts>
  <Company>RAMBOLL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Victoria Mishcheryakova</dc:creator>
  <cp:lastModifiedBy>Korisnik</cp:lastModifiedBy>
  <cp:lastPrinted>2021-08-02T06:35:51Z</cp:lastPrinted>
  <dcterms:created xsi:type="dcterms:W3CDTF">2010-10-21T13:48:52Z</dcterms:created>
  <dcterms:modified xsi:type="dcterms:W3CDTF">2021-08-02T06:41:36Z</dcterms:modified>
</cp:coreProperties>
</file>